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0ad5adb1e4f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6b3d64124dc4a7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4a21957ff24bfa" /><Relationship Type="http://schemas.openxmlformats.org/officeDocument/2006/relationships/theme" Target="/xl/theme/theme1.xml" Id="R3b7e92a3c2534487" /><Relationship Type="http://schemas.openxmlformats.org/officeDocument/2006/relationships/sharedStrings" Target="/xl/sharedStrings.xml" Id="R5b9e23b2986947a3" /><Relationship Type="http://schemas.openxmlformats.org/officeDocument/2006/relationships/worksheet" Target="/xl/worksheets/sheet1.xml" Id="R06b3d64124dc4a73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Option"/>
    <x:tableColumn id="2" name="Item"/>
    <x:tableColumn id="3" name="Type"/>
    <x:tableColumn id="4" name="Estimated USD"/>
    <x:tableColumn id="5" name="Period"/>
    <x:tableColumn id="6" name="Assump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d7e6a8328404cd9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32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Cost-benefit comparison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3" t="str">
        <x:v>Option</x:v>
      </x:c>
      <x:c r="B7" s="13" t="str">
        <x:v>Item</x:v>
      </x:c>
      <x:c r="C7" s="13" t="str">
        <x:v>Type</x:v>
      </x:c>
      <x:c r="D7" s="13" t="str">
        <x:v>Estimated USD</x:v>
      </x:c>
      <x:c r="E7" s="13" t="str">
        <x:v>Period</x:v>
      </x:c>
      <x:c r="F7" s="13" t="str">
        <x:v>Assumption</x:v>
      </x:c>
      <x:c r="G7" s="2"/>
      <x:c r="H7" s="2"/>
      <x:c r="I7" s="2"/>
      <x:c r="J7" s="20" t="str">
        <x:v>Summary</x:v>
      </x:c>
      <x:c r="K7" s="20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4" t="str">
        <x:v>Option A</x:v>
      </x:c>
      <x:c r="B8" s="14" t="str">
        <x:v>Training</x:v>
      </x:c>
      <x:c r="C8" s="14" t="str">
        <x:v>Cost</x:v>
      </x:c>
      <x:c r="D8" s="16" t="n">
        <x:v>1200</x:v>
      </x:c>
      <x:c r="E8" s="14" t="str">
        <x:v>Year 1</x:v>
      </x:c>
      <x:c r="F8" s="14" t="str">
        <x:v>Eight participants</x:v>
      </x:c>
      <x:c r="G8" s="2"/>
      <x:c r="H8" s="2"/>
      <x:c r="I8" s="2"/>
      <x:c r="J8" s="6" t="str">
        <x:v>Option A costs</x:v>
      </x:c>
      <x:c r="K8" s="18" t="n">
        <x:f>SUMIFS(D8:D15,A8:A15,"Option A",C8:C15,"Cost")</x:f>
        <x:v>2400</x:v>
      </x:c>
      <x:c r="L8" s="2"/>
      <x:c r="M8" s="2"/>
      <x:c r="N8" s="2"/>
      <x:c r="O8" s="2"/>
      <x:c r="P8" s="2"/>
      <x:c r="Q8" s="2"/>
    </x:row>
    <x:row r="9" ht="22" customHeight="1">
      <x:c r="A9" s="8" t="str">
        <x:v>Option A</x:v>
      </x:c>
      <x:c r="B9" s="8" t="str">
        <x:v>Setup</x:v>
      </x:c>
      <x:c r="C9" s="8" t="str">
        <x:v>Cost</x:v>
      </x:c>
      <x:c r="D9" s="17" t="n">
        <x:v>800</x:v>
      </x:c>
      <x:c r="E9" s="8" t="str">
        <x:v>Year 1</x:v>
      </x:c>
      <x:c r="F9" s="8" t="str">
        <x:v>Internal estimate</x:v>
      </x:c>
      <x:c r="G9" s="2"/>
      <x:c r="H9" s="2"/>
      <x:c r="I9" s="2"/>
      <x:c r="J9" s="6" t="str">
        <x:v>Option A benefits</x:v>
      </x:c>
      <x:c r="K9" s="18" t="n">
        <x:f>SUMIFS(D8:D15,A8:A15,"Option A",C8:C15,"Benefit")</x:f>
        <x:v>3000</x:v>
      </x:c>
      <x:c r="L9" s="2"/>
      <x:c r="M9" s="2"/>
      <x:c r="N9" s="2"/>
      <x:c r="O9" s="2"/>
      <x:c r="P9" s="2"/>
      <x:c r="Q9" s="2"/>
    </x:row>
    <x:row r="10" ht="44" customHeight="1">
      <x:c r="A10" s="14" t="str">
        <x:v>Option A</x:v>
      </x:c>
      <x:c r="B10" s="14" t="str">
        <x:v>Time saved</x:v>
      </x:c>
      <x:c r="C10" s="14" t="str">
        <x:v>Benefit</x:v>
      </x:c>
      <x:c r="D10" s="16" t="n">
        <x:v>3000</x:v>
      </x:c>
      <x:c r="E10" s="14" t="str">
        <x:v>Year 1</x:v>
      </x:c>
      <x:c r="F10" s="14" t="str">
        <x:v>Estimated hours at stated rate</x:v>
      </x:c>
      <x:c r="G10" s="2"/>
      <x:c r="H10" s="2"/>
      <x:c r="I10" s="2"/>
      <x:c r="J10" s="6" t="str">
        <x:v>Option B costs</x:v>
      </x:c>
      <x:c r="K10" s="18" t="n">
        <x:f>SUMIFS(D8:D15,A8:A15,"Option B",C8:C15,"Cost")</x:f>
        <x:v>2800</x:v>
      </x:c>
      <x:c r="L10" s="2"/>
      <x:c r="M10" s="2"/>
      <x:c r="N10" s="2"/>
      <x:c r="O10" s="2"/>
      <x:c r="P10" s="2"/>
      <x:c r="Q10" s="2"/>
    </x:row>
    <x:row r="11" ht="22" customHeight="1">
      <x:c r="A11" s="8" t="str">
        <x:v>Option A</x:v>
      </x:c>
      <x:c r="B11" s="8" t="str">
        <x:v>Maintenance</x:v>
      </x:c>
      <x:c r="C11" s="8" t="str">
        <x:v>Cost</x:v>
      </x:c>
      <x:c r="D11" s="17" t="n">
        <x:v>400</x:v>
      </x:c>
      <x:c r="E11" s="8" t="str">
        <x:v>Year 1</x:v>
      </x:c>
      <x:c r="F11" s="8" t="str">
        <x:v>Annual support</x:v>
      </x:c>
      <x:c r="G11" s="2"/>
      <x:c r="H11" s="2"/>
      <x:c r="I11" s="2"/>
      <x:c r="J11" s="6" t="str">
        <x:v>Option B benefits</x:v>
      </x:c>
      <x:c r="K11" s="18" t="n">
        <x:f>SUMIFS(D8:D15,A8:A15,"Option B",C8:C15,"Benefit")</x:f>
        <x:v>3200</x:v>
      </x:c>
      <x:c r="L11" s="2"/>
      <x:c r="M11" s="2"/>
      <x:c r="N11" s="2"/>
      <x:c r="O11" s="2"/>
      <x:c r="P11" s="2"/>
      <x:c r="Q11" s="2"/>
    </x:row>
    <x:row r="12" ht="22" customHeight="1">
      <x:c r="A12" s="14" t="str">
        <x:v>Option B</x:v>
      </x:c>
      <x:c r="B12" s="14" t="str">
        <x:v>Training</x:v>
      </x:c>
      <x:c r="C12" s="14" t="str">
        <x:v>Cost</x:v>
      </x:c>
      <x:c r="D12" s="16" t="n">
        <x:v>600</x:v>
      </x:c>
      <x:c r="E12" s="14" t="str">
        <x:v>Year 1</x:v>
      </x:c>
      <x:c r="F12" s="14" t="str">
        <x:v>Four participants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Option B</x:v>
      </x:c>
      <x:c r="B13" s="8" t="str">
        <x:v>Setup</x:v>
      </x:c>
      <x:c r="C13" s="8" t="str">
        <x:v>Cost</x:v>
      </x:c>
      <x:c r="D13" s="17" t="n">
        <x:v>1500</x:v>
      </x:c>
      <x:c r="E13" s="8" t="str">
        <x:v>Year 1</x:v>
      </x:c>
      <x:c r="F13" s="8" t="str">
        <x:v>Provider quote assumption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4" t="str">
        <x:v>Option B</x:v>
      </x:c>
      <x:c r="B14" s="14" t="str">
        <x:v>Time saved</x:v>
      </x:c>
      <x:c r="C14" s="14" t="str">
        <x:v>Benefit</x:v>
      </x:c>
      <x:c r="D14" s="16" t="n">
        <x:v>3200</x:v>
      </x:c>
      <x:c r="E14" s="14" t="str">
        <x:v>Year 1</x:v>
      </x:c>
      <x:c r="F14" s="14" t="str">
        <x:v>Estimated hours at stated rate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Option B</x:v>
      </x:c>
      <x:c r="B15" s="8" t="str">
        <x:v>Maintenance</x:v>
      </x:c>
      <x:c r="C15" s="8" t="str">
        <x:v>Cost</x:v>
      </x:c>
      <x:c r="D15" s="17" t="n">
        <x:v>700</x:v>
      </x:c>
      <x:c r="E15" s="8" t="str">
        <x:v>Year 1</x:v>
      </x:c>
      <x:c r="F15" s="8" t="str">
        <x:v>Annual support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Define the alternatives. Use comparable scope and time horizon.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List costs and benefits. Document the source or assumption for each estimate.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Review uncertainty. Test important assumptions before making a decision.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The starter is an undiscounted comparison. It does not establish causal benefits or calculate a full investment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appraisal.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2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d7e6a8328404cd9"/>
  </x:tableParts>
</x:worksheet>
</file>