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8e5c3cfd448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84e78c37bb6c4f1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eb9fe5721845f7" /><Relationship Type="http://schemas.openxmlformats.org/officeDocument/2006/relationships/theme" Target="/xl/theme/theme1.xml" Id="Rf1f740d186824468" /><Relationship Type="http://schemas.openxmlformats.org/officeDocument/2006/relationships/sharedStrings" Target="/xl/sharedStrings.xml" Id="R3fbc431fafe44945" /><Relationship Type="http://schemas.openxmlformats.org/officeDocument/2006/relationships/worksheet" Target="/xl/worksheets/sheet1.xml" Id="R84e78c37bb6c4f1f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Observation"/>
    <x:tableColumn id="2" name="X"/>
    <x:tableColumn id="3" name="Y"/>
    <x:tableColumn id="4" name="Fitted Y"/>
    <x:tableColumn id="5" name="Residu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04790cf0cef433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Linear regression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Observation</x:v>
      </x:c>
      <x:c r="B7" s="14" t="str">
        <x:v>X</x:v>
      </x:c>
      <x:c r="C7" s="14" t="str">
        <x:v>Y</x:v>
      </x:c>
      <x:c r="D7" s="14" t="str">
        <x:v>Fitted Y</x:v>
      </x:c>
      <x:c r="E7" s="14" t="str">
        <x:v>Residual</x:v>
      </x:c>
      <x:c r="F7" s="2"/>
      <x:c r="G7" s="2"/>
      <x:c r="H7" s="2"/>
      <x:c r="I7" s="2"/>
      <x:c r="J7" s="22" t="str">
        <x:v>Summary</x:v>
      </x:c>
      <x:c r="K7" s="22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A</x:v>
      </x:c>
      <x:c r="B8" s="16" t="n">
        <x:v>2</x:v>
      </x:c>
      <x:c r="C8" s="16" t="n">
        <x:v>58</x:v>
      </x:c>
      <x:c r="D8" s="18" t="n">
        <x:f>$K$8*B8+$K$9</x:f>
        <x:v>58.5</x:v>
      </x:c>
      <x:c r="E8" s="18" t="n">
        <x:f>C8-D8</x:f>
        <x:v>-0.5</x:v>
      </x:c>
      <x:c r="F8" s="2"/>
      <x:c r="G8" s="2"/>
      <x:c r="H8" s="2"/>
      <x:c r="I8" s="2"/>
      <x:c r="J8" s="6" t="str">
        <x:v>Slope</x:v>
      </x:c>
      <x:c r="K8" s="20" t="n">
        <x:f>SLOPE(C8:C15,B8:B15)</x:f>
        <x:v>3.7142857142857144</x:v>
      </x:c>
      <x:c r="L8" s="2"/>
      <x:c r="M8" s="2"/>
      <x:c r="N8" s="2"/>
      <x:c r="O8" s="2"/>
      <x:c r="P8" s="2"/>
      <x:c r="Q8" s="2"/>
    </x:row>
    <x:row r="9" ht="22" customHeight="1">
      <x:c r="A9" s="8" t="str">
        <x:v>B</x:v>
      </x:c>
      <x:c r="B9" s="9" t="n">
        <x:v>3</x:v>
      </x:c>
      <x:c r="C9" s="9" t="n">
        <x:v>64</x:v>
      </x:c>
      <x:c r="D9" s="19" t="n">
        <x:f>$K$8*B9+$K$9</x:f>
        <x:v>62.21428571428571</x:v>
      </x:c>
      <x:c r="E9" s="19" t="n">
        <x:f>C9-D9</x:f>
        <x:v>1.7857142857142918</x:v>
      </x:c>
      <x:c r="F9" s="2"/>
      <x:c r="G9" s="2"/>
      <x:c r="H9" s="2"/>
      <x:c r="I9" s="2"/>
      <x:c r="J9" s="6" t="str">
        <x:v>Intercept</x:v>
      </x:c>
      <x:c r="K9" s="20" t="n">
        <x:f>INTERCEPT(C8:C15,B8:B15)</x:f>
        <x:v>51.07142857142857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C</x:v>
      </x:c>
      <x:c r="B10" s="16" t="n">
        <x:v>4</x:v>
      </x:c>
      <x:c r="C10" s="16" t="n">
        <x:v>62</x:v>
      </x:c>
      <x:c r="D10" s="18" t="n">
        <x:f>$K$8*B10+$K$9</x:f>
        <x:v>65.92857142857143</x:v>
      </x:c>
      <x:c r="E10" s="18" t="n">
        <x:f>C10-D10</x:f>
        <x:v>-3.9285714285714306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D</x:v>
      </x:c>
      <x:c r="B11" s="9" t="n">
        <x:v>5</x:v>
      </x:c>
      <x:c r="C11" s="9" t="n">
        <x:v>72</x:v>
      </x:c>
      <x:c r="D11" s="19" t="n">
        <x:f>$K$8*B11+$K$9</x:f>
        <x:v>69.64285714285714</x:v>
      </x:c>
      <x:c r="E11" s="19" t="n">
        <x:f>C11-D11</x:f>
        <x:v>2.357142857142861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E</x:v>
      </x:c>
      <x:c r="B12" s="16" t="n">
        <x:v>6</x:v>
      </x:c>
      <x:c r="C12" s="16" t="n">
        <x:v>75</x:v>
      </x:c>
      <x:c r="D12" s="18" t="n">
        <x:f>$K$8*B12+$K$9</x:f>
        <x:v>73.35714285714286</x:v>
      </x:c>
      <x:c r="E12" s="18" t="n">
        <x:f>C12-D12</x:f>
        <x:v>1.6428571428571388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F</x:v>
      </x:c>
      <x:c r="B13" s="9" t="n">
        <x:v>7</x:v>
      </x:c>
      <x:c r="C13" s="9" t="n">
        <x:v>78</x:v>
      </x:c>
      <x:c r="D13" s="19" t="n">
        <x:f>$K$8*B13+$K$9</x:f>
        <x:v>77.07142857142857</x:v>
      </x:c>
      <x:c r="E13" s="19" t="n">
        <x:f>C13-D13</x:f>
        <x:v>0.9285714285714306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G</x:v>
      </x:c>
      <x:c r="B14" s="16" t="n">
        <x:v>8</x:v>
      </x:c>
      <x:c r="C14" s="16" t="n">
        <x:v>77</x:v>
      </x:c>
      <x:c r="D14" s="18" t="n">
        <x:f>$K$8*B14+$K$9</x:f>
        <x:v>80.78571428571428</x:v>
      </x:c>
      <x:c r="E14" s="18" t="n">
        <x:f>C14-D14</x:f>
        <x:v>-3.7857142857142776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H</x:v>
      </x:c>
      <x:c r="B15" s="9" t="n">
        <x:v>9</x:v>
      </x:c>
      <x:c r="C15" s="9" t="n">
        <x:v>86</x:v>
      </x:c>
      <x:c r="D15" s="19" t="n">
        <x:f>$K$8*B15+$K$9</x:f>
        <x:v>84.5</x:v>
      </x:c>
      <x:c r="E15" s="19" t="n">
        <x:f>C15-D15</x:f>
        <x:v>1.5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4" t="str">
        <x:v>1. Review the observations. Check units, missing values and outliers.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4" t="str">
        <x:v>2. Fit the simple line. Use supported slope and intercept formulas.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4" t="str">
        <x:v>3. Inspect the residuals. Assess whether a straight-line summary is appropriate.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4" t="str">
        <x:v>The example is descriptive. It does not establish causation, validate assumptions or guarantee forecasts.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04790cf0cef433d"/>
  </x:tableParts>
</x:worksheet>
</file>